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<sst xmlns="http://schemas.openxmlformats.org/spreadsheetml/2006/main" count="38" uniqueCount="38">
  <si>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2022年免费法律咨询和特殊群体法律援助惠民工程数据摸底表（截至12.31）</t>
  </si>
  <si>
    <r>
      <t>资金单位：万元</t>
    </r>
    <r>
      <rPr>
        <sz val="12"/>
        <color indexed="10"/>
        <rFont val="宋体"/>
        <family val="0"/>
      </rPr>
      <t xml:space="preserve"> </t>
    </r>
    <r>
      <rPr>
        <sz val="12"/>
        <rFont val="宋体"/>
        <family val="0"/>
      </rPr>
      <t xml:space="preserve">                    填报单位：   市司法局                                                             填报人：                         联系电话：</t>
    </r>
  </si>
  <si>
    <t xml:space="preserve">县区 </t>
  </si>
  <si>
    <t>法律咨询</t>
  </si>
  <si>
    <t>特殊群体法律援助</t>
  </si>
  <si>
    <t>任务数</t>
  </si>
  <si>
    <t>咨询数</t>
  </si>
  <si>
    <t>完成率</t>
  </si>
  <si>
    <t>咨询资金下达数</t>
  </si>
  <si>
    <t>咨询资金发放数</t>
  </si>
  <si>
    <t>全年任务数</t>
  </si>
  <si>
    <t>2021年10月1日后批准的特殊群体法律援助案件数</t>
  </si>
  <si>
    <t>妇女</t>
  </si>
  <si>
    <t>残疾人</t>
  </si>
  <si>
    <t>困难职工</t>
  </si>
  <si>
    <t>农民</t>
  </si>
  <si>
    <t>农民工</t>
  </si>
  <si>
    <t>老年人</t>
  </si>
  <si>
    <t>未成年人</t>
  </si>
  <si>
    <t>军人军属</t>
  </si>
  <si>
    <t>2022年已结案件总数</t>
  </si>
  <si>
    <t>未结案件总数</t>
  </si>
  <si>
    <t>法律援助案件完成率
（已结案件数/目标任务数）</t>
  </si>
  <si>
    <t>特殊群体法律援助案件补贴发放数</t>
  </si>
  <si>
    <t>绛   县</t>
  </si>
  <si>
    <t>夏   县</t>
  </si>
  <si>
    <t>平陆县</t>
  </si>
  <si>
    <t>闻喜县</t>
  </si>
  <si>
    <t>河津市</t>
  </si>
  <si>
    <t>芮城县</t>
  </si>
  <si>
    <t>新绛县</t>
  </si>
  <si>
    <t>永济市</t>
  </si>
  <si>
    <t>临猗县</t>
  </si>
  <si>
    <t>盐湖区</t>
  </si>
  <si>
    <t>垣曲县</t>
  </si>
  <si>
    <t>万荣县</t>
  </si>
  <si>
    <t>稷山县</t>
  </si>
  <si>
    <t>运城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</si>
</sst>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6"/>
      <color indexed="1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2"/>
      <color rgb="FF000000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7" fillId="3" borderId="0" applyNumberFormat="0" applyBorder="0" applyAlignment="0" applyProtection="0"/>
    <xf numFmtId="0" fontId="15" fillId="4" borderId="1" applyNumberFormat="0" applyAlignment="0" applyProtection="0"/>
    <xf numFmtId="0" fontId="21" fillId="5" borderId="2" applyNumberFormat="0" applyAlignment="0" applyProtection="0"/>
    <xf numFmtId="0" fontId="13" fillId="6" borderId="0" applyNumberFormat="0" applyBorder="0" applyAlignment="0" applyProtection="0"/>
    <xf numFmtId="0" fontId="18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7" fillId="7" borderId="0" applyNumberFormat="0" applyBorder="0" applyAlignment="0" applyProtection="0"/>
    <xf numFmtId="41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7" fillId="0" borderId="4" applyNumberFormat="0" applyFill="0" applyAlignment="0" applyProtection="0"/>
    <xf numFmtId="0" fontId="10" fillId="0" borderId="5" applyNumberFormat="0" applyFill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12" fillId="10" borderId="0" applyNumberFormat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22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7" fillId="12" borderId="0" applyNumberFormat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0" fillId="12" borderId="7" applyNumberFormat="0" applyFont="0" applyAlignment="0" applyProtection="0"/>
    <xf numFmtId="0" fontId="12" fillId="2" borderId="0" applyNumberFormat="0" applyBorder="0" applyAlignment="0" applyProtection="0"/>
    <xf numFmtId="0" fontId="23" fillId="3" borderId="0" applyNumberFormat="0" applyBorder="0" applyAlignment="0" applyProtection="0"/>
    <xf numFmtId="0" fontId="7" fillId="7" borderId="0" applyNumberFormat="0" applyBorder="0" applyAlignment="0" applyProtection="0"/>
    <xf numFmtId="0" fontId="24" fillId="11" borderId="0" applyNumberFormat="0" applyBorder="0" applyAlignment="0" applyProtection="0"/>
    <xf numFmtId="0" fontId="19" fillId="4" borderId="8" applyNumberFormat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9" fontId="0" fillId="0" borderId="0" applyFont="0" applyFill="0" applyBorder="0" applyAlignment="0" applyProtection="0"/>
    <xf numFmtId="0" fontId="12" fillId="13" borderId="0" applyNumberFormat="0" applyBorder="0" applyAlignment="0" applyProtection="0"/>
    <xf numFmtId="44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7" fillId="4" borderId="0" applyNumberFormat="0" applyBorder="0" applyAlignment="0" applyProtection="0"/>
    <xf numFmtId="0" fontId="8" fillId="13" borderId="8" applyNumberFormat="0" applyAlignment="0" applyProtection="0"/>
    <xf numFmtId="0" fontId="7" fillId="2" borderId="0" applyNumberFormat="0" applyBorder="0" applyAlignment="0" applyProtection="0"/>
    <xf numFmtId="0" fontId="12" fillId="18" borderId="0" applyNumberFormat="0" applyBorder="0" applyAlignment="0" applyProtection="0"/>
    <xf numFmtId="0" fontId="7" fillId="1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19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19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19" borderId="1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19" borderId="9" xfId="0" applyFont="1" applyFill="1" applyBorder="1" applyAlignment="1">
      <alignment horizontal="center" vertical="center"/>
    </xf>
    <xf numFmtId="0" fontId="0" fillId="19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19" borderId="14" xfId="0" applyFont="1" applyFill="1" applyBorder="1" applyAlignment="1">
      <alignment horizontal="center" vertical="center"/>
    </xf>
    <xf numFmtId="10" fontId="0" fillId="19" borderId="9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19" borderId="14" xfId="0" applyFont="1" applyFill="1" applyBorder="1" applyAlignment="1" applyProtection="1">
      <alignment horizontal="center" vertical="center" wrapText="1"/>
      <protection/>
    </xf>
    <xf numFmtId="0" fontId="0" fillId="20" borderId="9" xfId="0" applyFill="1" applyBorder="1" applyAlignment="1">
      <alignment horizontal="center" vertical="center"/>
    </xf>
    <xf numFmtId="10" fontId="0" fillId="20" borderId="9" xfId="0" applyNumberFormat="1" applyFill="1" applyBorder="1" applyAlignment="1">
      <alignment horizontal="center" vertical="center"/>
    </xf>
    <xf numFmtId="0" fontId="0" fillId="19" borderId="9" xfId="0" applyFont="1" applyFill="1" applyBorder="1" applyAlignment="1">
      <alignment horizontal="center" vertical="center"/>
    </xf>
    <xf numFmtId="0" fontId="0" fillId="20" borderId="14" xfId="0" applyFont="1" applyFill="1" applyBorder="1" applyAlignment="1" applyProtection="1">
      <alignment horizontal="center" vertical="center" wrapText="1"/>
      <protection/>
    </xf>
    <xf numFmtId="0" fontId="0" fillId="19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27" fillId="0" borderId="20" xfId="0" applyNumberFormat="1" applyFont="1" applyBorder="1" applyAlignment="1">
      <alignment horizontal="center" vertical="center"/>
    </xf>
    <xf numFmtId="0" fontId="5" fillId="19" borderId="9" xfId="0" applyFont="1" applyFill="1" applyBorder="1" applyAlignment="1">
      <alignment horizontal="center" vertical="center" wrapText="1"/>
    </xf>
    <xf numFmtId="0" fontId="1" fillId="19" borderId="1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 wrapText="1"/>
    </xf>
    <xf numFmtId="0" fontId="0" fillId="19" borderId="9" xfId="0" applyFont="1" applyFill="1" applyBorder="1" applyAlignment="1">
      <alignment horizontal="center" vertical="center"/>
    </xf>
    <xf numFmtId="10" fontId="0" fillId="0" borderId="9" xfId="55" applyNumberFormat="1" applyFont="1" applyFill="1" applyBorder="1" applyAlignment="1">
      <alignment horizontal="center" vertical="center"/>
    </xf>
    <xf numFmtId="10" fontId="0" fillId="19" borderId="9" xfId="0" applyNumberFormat="1" applyFont="1" applyFill="1" applyBorder="1" applyAlignment="1">
      <alignment horizontal="center" vertical="center"/>
    </xf>
    <xf numFmtId="0" fontId="27" fillId="19" borderId="9" xfId="0" applyFont="1" applyFill="1" applyBorder="1" applyAlignment="1">
      <alignment horizontal="center" vertical="center"/>
    </xf>
    <xf numFmtId="10" fontId="0" fillId="21" borderId="9" xfId="0" applyNumberFormat="1" applyFill="1" applyBorder="1" applyAlignment="1">
      <alignment horizontal="center" vertical="center"/>
    </xf>
    <xf numFmtId="0" fontId="27" fillId="20" borderId="20" xfId="0" applyNumberFormat="1" applyFont="1" applyFill="1" applyBorder="1" applyAlignment="1">
      <alignment horizontal="center" vertical="center"/>
    </xf>
    <xf numFmtId="10" fontId="27" fillId="20" borderId="20" xfId="0" applyNumberFormat="1" applyFont="1" applyFill="1" applyBorder="1" applyAlignment="1">
      <alignment horizontal="center" vertical="center"/>
    </xf>
    <xf numFmtId="0" fontId="0" fillId="19" borderId="1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0" fontId="0" fillId="0" borderId="19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21" borderId="9" xfId="0" applyFill="1" applyBorder="1" applyAlignment="1">
      <alignment horizontal="center" vertical="center"/>
    </xf>
    <xf numFmtId="10" fontId="0" fillId="21" borderId="9" xfId="0" applyNumberFormat="1" applyFill="1" applyBorder="1" applyAlignment="1">
      <alignment horizontal="center" vertical="center"/>
    </xf>
    <xf numFmtId="10" fontId="0" fillId="19" borderId="19" xfId="0" applyNumberFormat="1" applyFont="1" applyFill="1" applyBorder="1" applyAlignment="1">
      <alignment horizontal="center" vertical="center"/>
    </xf>
    <xf numFmtId="0" fontId="0" fillId="19" borderId="0" xfId="0" applyFont="1" applyFill="1" applyAlignment="1">
      <alignment vertical="center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48"/>
  <sheetViews>
    <sheetView tabSelected="1" zoomScaleSheetLayoutView="100" workbookViewId="0" topLeftCell="A1">
      <selection activeCell="J13" sqref="J13"/>
    </sheetView>
  </sheetViews>
  <sheetFormatPr defaultColWidth="9.00390625" defaultRowHeight="14.25"/>
  <cols>
    <col min="1" max="2" width="9.00390625" style="4" customWidth="1"/>
    <col min="3" max="3" width="9.00390625" style="5" customWidth="1"/>
    <col min="4" max="4" width="10.875" style="5" customWidth="1"/>
    <col min="5" max="6" width="16.00390625" style="4" customWidth="1"/>
    <col min="7" max="7" width="11.50390625" style="3" customWidth="1"/>
    <col min="8" max="8" width="13.00390625" style="3" customWidth="1"/>
    <col min="9" max="16" width="9.00390625" style="4" customWidth="1"/>
    <col min="17" max="17" width="9.00390625" style="5" customWidth="1"/>
    <col min="18" max="18" width="9.00390625" style="4" customWidth="1"/>
    <col min="19" max="19" width="9.00390625" style="3" hidden="1" customWidth="1"/>
    <col min="20" max="20" width="14.75390625" style="5" customWidth="1"/>
    <col min="21" max="21" width="8.375" style="4" hidden="1" customWidth="1"/>
    <col min="22" max="22" width="11.875" style="4" customWidth="1"/>
    <col min="23" max="16384" width="9.00390625" style="4" customWidth="1"/>
  </cols>
  <sheetData>
    <row r="1" spans="1:22" ht="54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22.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ht="27" customHeight="1">
      <c r="A3" s="9" t="s">
        <v>2</v>
      </c>
      <c r="B3" s="10" t="s">
        <v>3</v>
      </c>
      <c r="C3" s="11"/>
      <c r="D3" s="11"/>
      <c r="E3" s="28"/>
      <c r="F3" s="29"/>
      <c r="G3" s="30" t="s">
        <v>4</v>
      </c>
      <c r="H3" s="30"/>
      <c r="I3" s="30"/>
      <c r="J3" s="30"/>
      <c r="K3" s="30"/>
      <c r="L3" s="30"/>
      <c r="M3" s="30"/>
      <c r="N3" s="30"/>
      <c r="O3" s="30"/>
      <c r="P3" s="30"/>
      <c r="Q3" s="40"/>
      <c r="R3" s="30"/>
      <c r="S3" s="30"/>
      <c r="T3" s="40"/>
      <c r="U3" s="52"/>
      <c r="V3" s="53"/>
    </row>
    <row r="4" spans="1:22" ht="70.5" customHeight="1">
      <c r="A4" s="12"/>
      <c r="B4" s="13" t="s">
        <v>5</v>
      </c>
      <c r="C4" s="14" t="s">
        <v>6</v>
      </c>
      <c r="D4" s="15" t="s">
        <v>7</v>
      </c>
      <c r="E4" s="31" t="s">
        <v>8</v>
      </c>
      <c r="F4" s="31" t="s">
        <v>9</v>
      </c>
      <c r="G4" s="32" t="s">
        <v>10</v>
      </c>
      <c r="H4" s="33" t="s">
        <v>11</v>
      </c>
      <c r="I4" s="36" t="s">
        <v>12</v>
      </c>
      <c r="J4" s="36" t="s">
        <v>13</v>
      </c>
      <c r="K4" s="36" t="s">
        <v>14</v>
      </c>
      <c r="L4" s="36" t="s">
        <v>15</v>
      </c>
      <c r="M4" s="36" t="s">
        <v>16</v>
      </c>
      <c r="N4" s="36" t="s">
        <v>17</v>
      </c>
      <c r="O4" s="36" t="s">
        <v>18</v>
      </c>
      <c r="P4" s="36" t="s">
        <v>19</v>
      </c>
      <c r="Q4" s="41" t="s">
        <v>20</v>
      </c>
      <c r="R4" s="42" t="s">
        <v>21</v>
      </c>
      <c r="S4" s="42"/>
      <c r="T4" s="43" t="s">
        <v>22</v>
      </c>
      <c r="U4" s="54"/>
      <c r="V4" s="55" t="s">
        <v>23</v>
      </c>
    </row>
    <row r="5" spans="1:22" s="1" customFormat="1" ht="21" customHeight="1">
      <c r="A5" s="16" t="s">
        <v>24</v>
      </c>
      <c r="B5" s="17">
        <v>2600</v>
      </c>
      <c r="C5" s="18">
        <v>3787</v>
      </c>
      <c r="D5" s="19">
        <f aca="true" t="shared" si="0" ref="D5:D18">C5/B5</f>
        <v>1.4565384615384616</v>
      </c>
      <c r="E5" s="34">
        <v>20.02</v>
      </c>
      <c r="F5" s="34">
        <v>20.02</v>
      </c>
      <c r="G5" s="34">
        <v>95</v>
      </c>
      <c r="H5" s="34">
        <v>366</v>
      </c>
      <c r="I5" s="34">
        <v>102</v>
      </c>
      <c r="J5" s="34">
        <v>11</v>
      </c>
      <c r="K5" s="34">
        <v>0</v>
      </c>
      <c r="L5" s="34">
        <v>88</v>
      </c>
      <c r="M5" s="34">
        <v>248</v>
      </c>
      <c r="N5" s="34">
        <v>76</v>
      </c>
      <c r="O5" s="34">
        <v>17</v>
      </c>
      <c r="P5" s="34">
        <v>1</v>
      </c>
      <c r="Q5" s="44">
        <v>219</v>
      </c>
      <c r="R5" s="34">
        <v>147</v>
      </c>
      <c r="S5" s="45">
        <f aca="true" t="shared" si="1" ref="S5:S17">Q5/G5</f>
        <v>2.305263157894737</v>
      </c>
      <c r="T5" s="46">
        <f aca="true" t="shared" si="2" ref="T5:T18">Q5/G5</f>
        <v>2.305263157894737</v>
      </c>
      <c r="U5" s="56">
        <f aca="true" t="shared" si="3" ref="U5:U15">T5/G5</f>
        <v>0.024265927977839337</v>
      </c>
      <c r="V5" s="57">
        <v>9.5</v>
      </c>
    </row>
    <row r="6" spans="1:22" s="1" customFormat="1" ht="21" customHeight="1">
      <c r="A6" s="20" t="s">
        <v>25</v>
      </c>
      <c r="B6" s="21">
        <v>3200</v>
      </c>
      <c r="C6" s="22">
        <v>3589</v>
      </c>
      <c r="D6" s="19">
        <f t="shared" si="0"/>
        <v>1.1215625</v>
      </c>
      <c r="E6" s="34">
        <v>21.52</v>
      </c>
      <c r="F6" s="34">
        <v>18.97</v>
      </c>
      <c r="G6" s="34">
        <v>95</v>
      </c>
      <c r="H6" s="34">
        <v>176</v>
      </c>
      <c r="I6" s="34">
        <v>20</v>
      </c>
      <c r="J6" s="34">
        <v>3</v>
      </c>
      <c r="K6" s="34">
        <v>1</v>
      </c>
      <c r="L6" s="34">
        <v>163</v>
      </c>
      <c r="M6" s="34">
        <v>22</v>
      </c>
      <c r="N6" s="34">
        <v>11</v>
      </c>
      <c r="O6" s="34">
        <v>8</v>
      </c>
      <c r="P6" s="34">
        <v>2</v>
      </c>
      <c r="Q6" s="44">
        <v>120</v>
      </c>
      <c r="R6" s="34">
        <v>56</v>
      </c>
      <c r="S6" s="45">
        <f t="shared" si="1"/>
        <v>1.263157894736842</v>
      </c>
      <c r="T6" s="46">
        <f t="shared" si="2"/>
        <v>1.263157894736842</v>
      </c>
      <c r="U6" s="56">
        <f t="shared" si="3"/>
        <v>0.013296398891966758</v>
      </c>
      <c r="V6" s="57">
        <v>10.8</v>
      </c>
    </row>
    <row r="7" spans="1:22" s="1" customFormat="1" ht="21" customHeight="1">
      <c r="A7" s="20" t="s">
        <v>26</v>
      </c>
      <c r="B7" s="21">
        <v>2400</v>
      </c>
      <c r="C7" s="22">
        <v>4312</v>
      </c>
      <c r="D7" s="19">
        <f>C7/B7</f>
        <v>1.7966666666666666</v>
      </c>
      <c r="E7" s="34">
        <v>18.52</v>
      </c>
      <c r="F7" s="34">
        <v>14.71</v>
      </c>
      <c r="G7" s="34">
        <v>120</v>
      </c>
      <c r="H7" s="34">
        <v>165</v>
      </c>
      <c r="I7" s="37">
        <v>32</v>
      </c>
      <c r="J7" s="34">
        <v>13</v>
      </c>
      <c r="K7" s="34">
        <v>1</v>
      </c>
      <c r="L7" s="34">
        <v>201</v>
      </c>
      <c r="M7" s="34">
        <v>108</v>
      </c>
      <c r="N7" s="34">
        <v>43</v>
      </c>
      <c r="O7" s="34">
        <v>19</v>
      </c>
      <c r="P7" s="34">
        <v>1</v>
      </c>
      <c r="Q7" s="44">
        <v>121</v>
      </c>
      <c r="R7" s="34">
        <v>44</v>
      </c>
      <c r="S7" s="45">
        <f t="shared" si="1"/>
        <v>1.0083333333333333</v>
      </c>
      <c r="T7" s="46">
        <f t="shared" si="2"/>
        <v>1.0083333333333333</v>
      </c>
      <c r="U7" s="56">
        <f t="shared" si="3"/>
        <v>0.008402777777777778</v>
      </c>
      <c r="V7" s="57">
        <v>8.2</v>
      </c>
    </row>
    <row r="8" spans="1:23" s="1" customFormat="1" ht="21" customHeight="1">
      <c r="A8" s="20" t="s">
        <v>27</v>
      </c>
      <c r="B8" s="21">
        <v>3600</v>
      </c>
      <c r="C8" s="22">
        <v>9331</v>
      </c>
      <c r="D8" s="19">
        <f t="shared" si="0"/>
        <v>2.5919444444444446</v>
      </c>
      <c r="E8" s="34">
        <v>23.02</v>
      </c>
      <c r="F8" s="34">
        <v>19.505</v>
      </c>
      <c r="G8" s="34">
        <v>70</v>
      </c>
      <c r="H8" s="34">
        <v>87</v>
      </c>
      <c r="I8" s="34">
        <v>5</v>
      </c>
      <c r="J8" s="34">
        <v>5</v>
      </c>
      <c r="K8" s="34">
        <v>0</v>
      </c>
      <c r="L8" s="34">
        <v>21</v>
      </c>
      <c r="M8" s="34">
        <v>45</v>
      </c>
      <c r="N8" s="34">
        <v>3</v>
      </c>
      <c r="O8" s="34">
        <v>8</v>
      </c>
      <c r="P8" s="34">
        <v>2</v>
      </c>
      <c r="Q8" s="44">
        <v>77</v>
      </c>
      <c r="R8" s="34">
        <v>10</v>
      </c>
      <c r="S8" s="45">
        <f t="shared" si="1"/>
        <v>1.1</v>
      </c>
      <c r="T8" s="46">
        <f t="shared" si="2"/>
        <v>1.1</v>
      </c>
      <c r="U8" s="56">
        <f t="shared" si="3"/>
        <v>0.015714285714285715</v>
      </c>
      <c r="V8" s="57">
        <v>7</v>
      </c>
      <c r="W8" s="58"/>
    </row>
    <row r="9" spans="1:22" s="1" customFormat="1" ht="21" customHeight="1">
      <c r="A9" s="20" t="s">
        <v>28</v>
      </c>
      <c r="B9" s="21">
        <v>3700</v>
      </c>
      <c r="C9" s="22">
        <v>11615</v>
      </c>
      <c r="D9" s="19">
        <f t="shared" si="0"/>
        <v>3.139189189189189</v>
      </c>
      <c r="E9" s="34">
        <v>18.52</v>
      </c>
      <c r="F9" s="34">
        <v>18.52</v>
      </c>
      <c r="G9" s="34">
        <v>100</v>
      </c>
      <c r="H9" s="34">
        <v>234</v>
      </c>
      <c r="I9" s="34">
        <v>34</v>
      </c>
      <c r="J9" s="34">
        <v>2</v>
      </c>
      <c r="K9" s="34">
        <v>1</v>
      </c>
      <c r="L9" s="34">
        <v>22</v>
      </c>
      <c r="M9" s="34">
        <v>114</v>
      </c>
      <c r="N9" s="34">
        <v>6</v>
      </c>
      <c r="O9" s="34">
        <v>55</v>
      </c>
      <c r="P9" s="34">
        <v>0</v>
      </c>
      <c r="Q9" s="47">
        <v>157</v>
      </c>
      <c r="R9" s="34">
        <v>77</v>
      </c>
      <c r="S9" s="45">
        <f t="shared" si="1"/>
        <v>1.57</v>
      </c>
      <c r="T9" s="46">
        <f t="shared" si="2"/>
        <v>1.57</v>
      </c>
      <c r="U9" s="56">
        <f t="shared" si="3"/>
        <v>0.015700000000000002</v>
      </c>
      <c r="V9" s="57">
        <v>10</v>
      </c>
    </row>
    <row r="10" spans="1:22" s="1" customFormat="1" ht="21" customHeight="1">
      <c r="A10" s="16" t="s">
        <v>29</v>
      </c>
      <c r="B10" s="17">
        <v>3500</v>
      </c>
      <c r="C10" s="18">
        <v>15198</v>
      </c>
      <c r="D10" s="19">
        <v>4.3422</v>
      </c>
      <c r="E10" s="34">
        <v>20.02</v>
      </c>
      <c r="F10" s="34">
        <v>17.71</v>
      </c>
      <c r="G10" s="34">
        <v>90</v>
      </c>
      <c r="H10" s="34">
        <v>133</v>
      </c>
      <c r="I10" s="34">
        <v>36</v>
      </c>
      <c r="J10" s="34">
        <v>7</v>
      </c>
      <c r="K10" s="34">
        <v>0</v>
      </c>
      <c r="L10" s="34">
        <v>43</v>
      </c>
      <c r="M10" s="34">
        <v>4</v>
      </c>
      <c r="N10" s="34">
        <v>34</v>
      </c>
      <c r="O10" s="34">
        <v>8</v>
      </c>
      <c r="P10" s="34">
        <v>1</v>
      </c>
      <c r="Q10" s="44">
        <v>122</v>
      </c>
      <c r="R10" s="34">
        <v>11</v>
      </c>
      <c r="S10" s="45">
        <f t="shared" si="1"/>
        <v>1.3555555555555556</v>
      </c>
      <c r="T10" s="46">
        <f t="shared" si="2"/>
        <v>1.3555555555555556</v>
      </c>
      <c r="U10" s="56">
        <f t="shared" si="3"/>
        <v>0.01506172839506173</v>
      </c>
      <c r="V10" s="57">
        <v>10.15</v>
      </c>
    </row>
    <row r="11" spans="1:22" s="1" customFormat="1" ht="21" customHeight="1">
      <c r="A11" s="20" t="s">
        <v>30</v>
      </c>
      <c r="B11" s="21">
        <v>3000</v>
      </c>
      <c r="C11" s="22">
        <v>9684</v>
      </c>
      <c r="D11" s="19">
        <f t="shared" si="0"/>
        <v>3.228</v>
      </c>
      <c r="E11" s="34">
        <v>18.52</v>
      </c>
      <c r="F11" s="34">
        <v>18.52</v>
      </c>
      <c r="G11" s="34">
        <v>105</v>
      </c>
      <c r="H11" s="34">
        <v>142</v>
      </c>
      <c r="I11" s="34">
        <v>23</v>
      </c>
      <c r="J11" s="34">
        <v>14</v>
      </c>
      <c r="K11" s="34">
        <v>4</v>
      </c>
      <c r="L11" s="34">
        <v>131</v>
      </c>
      <c r="M11" s="34">
        <v>11</v>
      </c>
      <c r="N11" s="34">
        <v>24</v>
      </c>
      <c r="O11" s="34">
        <v>4</v>
      </c>
      <c r="P11" s="34">
        <v>9</v>
      </c>
      <c r="Q11" s="44">
        <v>129</v>
      </c>
      <c r="R11" s="34">
        <v>13</v>
      </c>
      <c r="S11" s="45">
        <f t="shared" si="1"/>
        <v>1.2285714285714286</v>
      </c>
      <c r="T11" s="46">
        <f t="shared" si="2"/>
        <v>1.2285714285714286</v>
      </c>
      <c r="U11" s="56">
        <f t="shared" si="3"/>
        <v>0.011700680272108844</v>
      </c>
      <c r="V11" s="57">
        <v>10.5</v>
      </c>
    </row>
    <row r="12" spans="1:22" s="1" customFormat="1" ht="21" customHeight="1">
      <c r="A12" s="20" t="s">
        <v>31</v>
      </c>
      <c r="B12" s="21">
        <v>4200</v>
      </c>
      <c r="C12" s="22">
        <v>10482</v>
      </c>
      <c r="D12" s="19">
        <f t="shared" si="0"/>
        <v>2.4957142857142856</v>
      </c>
      <c r="E12" s="34">
        <v>20.02</v>
      </c>
      <c r="F12" s="34">
        <v>20.02</v>
      </c>
      <c r="G12" s="34">
        <v>120</v>
      </c>
      <c r="H12" s="34">
        <v>136</v>
      </c>
      <c r="I12" s="34">
        <v>22</v>
      </c>
      <c r="J12" s="34">
        <v>8</v>
      </c>
      <c r="K12" s="34">
        <v>0</v>
      </c>
      <c r="L12" s="34">
        <v>62</v>
      </c>
      <c r="M12" s="34">
        <v>10</v>
      </c>
      <c r="N12" s="34">
        <v>11</v>
      </c>
      <c r="O12" s="34">
        <v>12</v>
      </c>
      <c r="P12" s="34">
        <v>0</v>
      </c>
      <c r="Q12" s="44">
        <v>125</v>
      </c>
      <c r="R12" s="34">
        <v>11</v>
      </c>
      <c r="S12" s="45">
        <f t="shared" si="1"/>
        <v>1.0416666666666667</v>
      </c>
      <c r="T12" s="46">
        <f t="shared" si="2"/>
        <v>1.0416666666666667</v>
      </c>
      <c r="U12" s="56">
        <f t="shared" si="3"/>
        <v>0.008680555555555556</v>
      </c>
      <c r="V12" s="57">
        <v>12</v>
      </c>
    </row>
    <row r="13" spans="1:22" s="1" customFormat="1" ht="21" customHeight="1">
      <c r="A13" s="20" t="s">
        <v>32</v>
      </c>
      <c r="B13" s="21">
        <v>5000</v>
      </c>
      <c r="C13" s="22">
        <v>9914</v>
      </c>
      <c r="D13" s="19">
        <f t="shared" si="0"/>
        <v>1.9828</v>
      </c>
      <c r="E13" s="34">
        <v>26.02</v>
      </c>
      <c r="F13" s="34">
        <v>25.995</v>
      </c>
      <c r="G13" s="34">
        <v>180</v>
      </c>
      <c r="H13" s="34">
        <v>379</v>
      </c>
      <c r="I13" s="34">
        <v>104</v>
      </c>
      <c r="J13" s="34">
        <v>1</v>
      </c>
      <c r="K13" s="34">
        <v>0</v>
      </c>
      <c r="L13" s="34">
        <v>217</v>
      </c>
      <c r="M13" s="34">
        <v>42</v>
      </c>
      <c r="N13" s="34">
        <v>6</v>
      </c>
      <c r="O13" s="34">
        <v>6</v>
      </c>
      <c r="P13" s="34">
        <v>0</v>
      </c>
      <c r="Q13" s="44">
        <v>204</v>
      </c>
      <c r="R13" s="34">
        <v>175</v>
      </c>
      <c r="S13" s="45">
        <f t="shared" si="1"/>
        <v>1.1333333333333333</v>
      </c>
      <c r="T13" s="46">
        <f t="shared" si="2"/>
        <v>1.1333333333333333</v>
      </c>
      <c r="U13" s="56">
        <f t="shared" si="3"/>
        <v>0.006296296296296296</v>
      </c>
      <c r="V13" s="57">
        <v>18</v>
      </c>
    </row>
    <row r="14" spans="1:25" s="1" customFormat="1" ht="21" customHeight="1">
      <c r="A14" s="20" t="s">
        <v>33</v>
      </c>
      <c r="B14" s="21">
        <v>6400</v>
      </c>
      <c r="C14" s="22">
        <v>24364</v>
      </c>
      <c r="D14" s="19">
        <f t="shared" si="0"/>
        <v>3.806875</v>
      </c>
      <c r="E14" s="34">
        <v>38.02</v>
      </c>
      <c r="F14" s="34">
        <v>38.02</v>
      </c>
      <c r="G14" s="34">
        <v>395</v>
      </c>
      <c r="H14" s="35">
        <v>941</v>
      </c>
      <c r="I14" s="38">
        <v>133</v>
      </c>
      <c r="J14" s="38">
        <v>47</v>
      </c>
      <c r="K14" s="38">
        <v>60</v>
      </c>
      <c r="L14" s="38">
        <v>119</v>
      </c>
      <c r="M14" s="38">
        <v>468</v>
      </c>
      <c r="N14" s="38">
        <v>62</v>
      </c>
      <c r="O14" s="38">
        <v>52</v>
      </c>
      <c r="P14" s="38">
        <v>0</v>
      </c>
      <c r="Q14" s="44">
        <v>912</v>
      </c>
      <c r="R14" s="38">
        <v>29</v>
      </c>
      <c r="S14" s="48"/>
      <c r="T14" s="46">
        <f t="shared" si="2"/>
        <v>2.3088607594936708</v>
      </c>
      <c r="U14" s="59"/>
      <c r="V14" s="57">
        <v>39.5</v>
      </c>
      <c r="Y14" s="58"/>
    </row>
    <row r="15" spans="1:22" s="1" customFormat="1" ht="21" customHeight="1">
      <c r="A15" s="16" t="s">
        <v>34</v>
      </c>
      <c r="B15" s="17">
        <v>2200</v>
      </c>
      <c r="C15" s="18">
        <v>4114</v>
      </c>
      <c r="D15" s="19">
        <f t="shared" si="0"/>
        <v>1.87</v>
      </c>
      <c r="E15" s="34">
        <v>23.02</v>
      </c>
      <c r="F15" s="34">
        <v>15.56</v>
      </c>
      <c r="G15" s="34">
        <v>100</v>
      </c>
      <c r="H15" s="34">
        <v>197</v>
      </c>
      <c r="I15" s="34">
        <v>46</v>
      </c>
      <c r="J15" s="34">
        <v>7</v>
      </c>
      <c r="K15" s="34">
        <v>0</v>
      </c>
      <c r="L15" s="34">
        <v>18</v>
      </c>
      <c r="M15" s="34">
        <v>155</v>
      </c>
      <c r="N15" s="34">
        <v>84</v>
      </c>
      <c r="O15" s="34">
        <v>3</v>
      </c>
      <c r="P15" s="34">
        <v>4</v>
      </c>
      <c r="Q15" s="44">
        <v>157</v>
      </c>
      <c r="R15" s="34">
        <v>40</v>
      </c>
      <c r="S15" s="45">
        <f t="shared" si="1"/>
        <v>1.57</v>
      </c>
      <c r="T15" s="46">
        <f t="shared" si="2"/>
        <v>1.57</v>
      </c>
      <c r="U15" s="56">
        <f t="shared" si="3"/>
        <v>0.015700000000000002</v>
      </c>
      <c r="V15" s="57">
        <v>10</v>
      </c>
    </row>
    <row r="16" spans="1:22" s="1" customFormat="1" ht="21" customHeight="1">
      <c r="A16" s="20" t="s">
        <v>35</v>
      </c>
      <c r="B16" s="21">
        <v>4000</v>
      </c>
      <c r="C16" s="22">
        <v>14911</v>
      </c>
      <c r="D16" s="19">
        <v>3.7278</v>
      </c>
      <c r="E16" s="34">
        <v>26.02</v>
      </c>
      <c r="F16" s="34">
        <v>26.02</v>
      </c>
      <c r="G16" s="34">
        <v>125</v>
      </c>
      <c r="H16" s="34">
        <v>332</v>
      </c>
      <c r="I16" s="34">
        <v>114</v>
      </c>
      <c r="J16" s="34">
        <v>20</v>
      </c>
      <c r="K16" s="34">
        <v>0</v>
      </c>
      <c r="L16" s="34">
        <v>272</v>
      </c>
      <c r="M16" s="34">
        <v>83</v>
      </c>
      <c r="N16" s="34">
        <v>84</v>
      </c>
      <c r="O16" s="34">
        <v>17</v>
      </c>
      <c r="P16" s="34">
        <v>0</v>
      </c>
      <c r="Q16" s="44">
        <v>253</v>
      </c>
      <c r="R16" s="34">
        <v>79</v>
      </c>
      <c r="S16" s="45"/>
      <c r="T16" s="46">
        <v>2.024</v>
      </c>
      <c r="U16" s="56"/>
      <c r="V16" s="57">
        <v>12.5</v>
      </c>
    </row>
    <row r="17" spans="1:22" s="1" customFormat="1" ht="21" customHeight="1">
      <c r="A17" s="16" t="s">
        <v>36</v>
      </c>
      <c r="B17" s="21">
        <v>3200</v>
      </c>
      <c r="C17" s="23">
        <v>7704</v>
      </c>
      <c r="D17" s="24">
        <v>2.4075</v>
      </c>
      <c r="E17" s="34">
        <v>15.52</v>
      </c>
      <c r="F17" s="34">
        <v>15.52</v>
      </c>
      <c r="G17" s="34">
        <v>120</v>
      </c>
      <c r="H17" s="34">
        <v>171</v>
      </c>
      <c r="I17" s="39">
        <v>32</v>
      </c>
      <c r="J17" s="39">
        <v>22</v>
      </c>
      <c r="K17" s="39">
        <v>0</v>
      </c>
      <c r="L17" s="39">
        <v>28</v>
      </c>
      <c r="M17" s="39">
        <v>22</v>
      </c>
      <c r="N17" s="39">
        <v>35</v>
      </c>
      <c r="O17" s="39">
        <v>25</v>
      </c>
      <c r="P17" s="39">
        <v>5</v>
      </c>
      <c r="Q17" s="49">
        <v>138</v>
      </c>
      <c r="R17" s="39">
        <f>H17-Q17</f>
        <v>33</v>
      </c>
      <c r="S17" s="50">
        <v>1.06666666666667</v>
      </c>
      <c r="T17" s="46">
        <v>1.125</v>
      </c>
      <c r="U17" s="60">
        <v>0.009375</v>
      </c>
      <c r="V17" s="57">
        <v>12</v>
      </c>
    </row>
    <row r="18" spans="1:26" s="2" customFormat="1" ht="21" customHeight="1">
      <c r="A18" s="25" t="s">
        <v>37</v>
      </c>
      <c r="B18" s="26">
        <f>SUM(B5:B17)</f>
        <v>47000</v>
      </c>
      <c r="C18" s="27">
        <f>SUM(C5:C17)</f>
        <v>129005</v>
      </c>
      <c r="D18" s="19">
        <f t="shared" si="0"/>
        <v>2.744787234042553</v>
      </c>
      <c r="E18" s="27">
        <f aca="true" t="shared" si="4" ref="D18:S18">SUM(E5:E17)</f>
        <v>288.76</v>
      </c>
      <c r="F18" s="27">
        <f t="shared" si="4"/>
        <v>269.09000000000003</v>
      </c>
      <c r="G18" s="27">
        <f t="shared" si="4"/>
        <v>1715</v>
      </c>
      <c r="H18" s="27">
        <f t="shared" si="4"/>
        <v>3459</v>
      </c>
      <c r="I18" s="27">
        <f t="shared" si="4"/>
        <v>703</v>
      </c>
      <c r="J18" s="27">
        <f t="shared" si="4"/>
        <v>160</v>
      </c>
      <c r="K18" s="27">
        <f t="shared" si="4"/>
        <v>67</v>
      </c>
      <c r="L18" s="27">
        <f t="shared" si="4"/>
        <v>1385</v>
      </c>
      <c r="M18" s="27">
        <f t="shared" si="4"/>
        <v>1332</v>
      </c>
      <c r="N18" s="27">
        <f t="shared" si="4"/>
        <v>479</v>
      </c>
      <c r="O18" s="27">
        <f t="shared" si="4"/>
        <v>234</v>
      </c>
      <c r="P18" s="27">
        <f t="shared" si="4"/>
        <v>25</v>
      </c>
      <c r="Q18" s="27">
        <f>SUM(Q5:Q17)</f>
        <v>2734</v>
      </c>
      <c r="R18" s="27">
        <f>SUM(R5:R17)</f>
        <v>725</v>
      </c>
      <c r="S18" s="51">
        <f>SUM(T5:T17)</f>
        <v>19.03374212958557</v>
      </c>
      <c r="T18" s="46">
        <f t="shared" si="2"/>
        <v>1.5941690962099124</v>
      </c>
      <c r="U18" s="61">
        <f>S18/G18</f>
        <v>0.011098391912294793</v>
      </c>
      <c r="V18" s="27">
        <f>SUM(V5:V17)</f>
        <v>170.15</v>
      </c>
      <c r="Z18" s="62"/>
    </row>
    <row r="19" spans="2:20" s="3" customFormat="1" ht="15.75">
      <c r="B19" s="21"/>
      <c r="C19" s="5"/>
      <c r="D19" s="5"/>
      <c r="Q19" s="5"/>
      <c r="T19" s="5"/>
    </row>
    <row r="20" spans="3:20" s="3" customFormat="1" ht="15.75">
      <c r="C20" s="5"/>
      <c r="D20" s="5"/>
      <c r="Q20" s="5"/>
      <c r="T20" s="5"/>
    </row>
    <row r="21" spans="3:20" s="3" customFormat="1" ht="15.75">
      <c r="C21" s="5"/>
      <c r="D21" s="5"/>
      <c r="Q21" s="5"/>
      <c r="T21" s="5"/>
    </row>
    <row r="22" spans="3:20" s="3" customFormat="1" ht="15.75">
      <c r="C22" s="5"/>
      <c r="D22" s="5"/>
      <c r="Q22" s="5"/>
      <c r="T22" s="5"/>
    </row>
    <row r="23" spans="3:20" s="3" customFormat="1" ht="15.75">
      <c r="C23" s="5"/>
      <c r="D23" s="5"/>
      <c r="Q23" s="5"/>
      <c r="T23" s="5"/>
    </row>
    <row r="24" spans="3:20" s="3" customFormat="1" ht="15.75">
      <c r="C24" s="5"/>
      <c r="D24" s="5"/>
      <c r="Q24" s="5"/>
      <c r="T24" s="5"/>
    </row>
    <row r="25" spans="3:20" s="3" customFormat="1" ht="15.75">
      <c r="C25" s="5"/>
      <c r="D25" s="5"/>
      <c r="Q25" s="5"/>
      <c r="T25" s="5"/>
    </row>
    <row r="26" spans="3:20" s="3" customFormat="1" ht="15.75">
      <c r="C26" s="5"/>
      <c r="D26" s="5"/>
      <c r="Q26" s="5"/>
      <c r="T26" s="5"/>
    </row>
    <row r="27" spans="3:20" s="3" customFormat="1" ht="15.75">
      <c r="C27" s="5"/>
      <c r="D27" s="5"/>
      <c r="Q27" s="5"/>
      <c r="T27" s="5"/>
    </row>
    <row r="28" spans="3:20" s="3" customFormat="1" ht="15.75">
      <c r="C28" s="5"/>
      <c r="D28" s="5"/>
      <c r="Q28" s="5"/>
      <c r="T28" s="5"/>
    </row>
    <row r="29" spans="3:20" s="3" customFormat="1" ht="15.75">
      <c r="C29" s="5"/>
      <c r="D29" s="5"/>
      <c r="Q29" s="5"/>
      <c r="T29" s="5"/>
    </row>
    <row r="30" spans="3:20" s="3" customFormat="1" ht="15.75">
      <c r="C30" s="5"/>
      <c r="D30" s="5"/>
      <c r="Q30" s="5"/>
      <c r="T30" s="5"/>
    </row>
    <row r="31" spans="3:20" s="3" customFormat="1" ht="15.75">
      <c r="C31" s="5"/>
      <c r="D31" s="5"/>
      <c r="Q31" s="5"/>
      <c r="T31" s="5"/>
    </row>
    <row r="32" spans="3:20" s="3" customFormat="1" ht="15.75">
      <c r="C32" s="5"/>
      <c r="D32" s="5"/>
      <c r="Q32" s="5"/>
      <c r="T32" s="5"/>
    </row>
    <row r="33" spans="3:20" s="3" customFormat="1" ht="15.75">
      <c r="C33" s="5"/>
      <c r="D33" s="5"/>
      <c r="Q33" s="5"/>
      <c r="T33" s="5"/>
    </row>
    <row r="34" spans="3:20" s="3" customFormat="1" ht="15.75">
      <c r="C34" s="5"/>
      <c r="D34" s="5"/>
      <c r="Q34" s="5"/>
      <c r="T34" s="5"/>
    </row>
    <row r="35" spans="3:20" s="3" customFormat="1" ht="15.75">
      <c r="C35" s="5"/>
      <c r="D35" s="5"/>
      <c r="Q35" s="5"/>
      <c r="T35" s="5"/>
    </row>
    <row r="36" spans="3:20" s="3" customFormat="1" ht="15.75">
      <c r="C36" s="5"/>
      <c r="D36" s="5"/>
      <c r="Q36" s="5"/>
      <c r="T36" s="5"/>
    </row>
    <row r="37" spans="3:20" s="3" customFormat="1" ht="15.75">
      <c r="C37" s="5"/>
      <c r="D37" s="5"/>
      <c r="Q37" s="5"/>
      <c r="T37" s="5"/>
    </row>
    <row r="38" spans="3:20" s="3" customFormat="1" ht="15.75">
      <c r="C38" s="5"/>
      <c r="D38" s="5"/>
      <c r="Q38" s="5"/>
      <c r="T38" s="5"/>
    </row>
    <row r="39" spans="3:20" s="3" customFormat="1" ht="15.75">
      <c r="C39" s="5"/>
      <c r="D39" s="5"/>
      <c r="Q39" s="5"/>
      <c r="T39" s="5"/>
    </row>
    <row r="40" spans="3:20" s="3" customFormat="1" ht="15.75">
      <c r="C40" s="5"/>
      <c r="D40" s="5"/>
      <c r="Q40" s="5"/>
      <c r="T40" s="5"/>
    </row>
    <row r="41" spans="3:20" s="3" customFormat="1" ht="15.75">
      <c r="C41" s="5"/>
      <c r="D41" s="5"/>
      <c r="Q41" s="5"/>
      <c r="T41" s="5"/>
    </row>
    <row r="42" spans="3:20" s="3" customFormat="1" ht="15.75">
      <c r="C42" s="5"/>
      <c r="D42" s="5"/>
      <c r="Q42" s="5"/>
      <c r="T42" s="5"/>
    </row>
    <row r="43" spans="3:20" s="3" customFormat="1" ht="15.75">
      <c r="C43" s="5"/>
      <c r="D43" s="5"/>
      <c r="Q43" s="5"/>
      <c r="T43" s="5"/>
    </row>
    <row r="44" spans="3:20" s="3" customFormat="1" ht="15.75">
      <c r="C44" s="5"/>
      <c r="D44" s="5"/>
      <c r="Q44" s="5"/>
      <c r="T44" s="5"/>
    </row>
    <row r="45" spans="3:20" s="3" customFormat="1" ht="15.75">
      <c r="C45" s="5"/>
      <c r="D45" s="5"/>
      <c r="Q45" s="5"/>
      <c r="T45" s="5"/>
    </row>
    <row r="46" spans="3:20" s="3" customFormat="1" ht="15.75">
      <c r="C46" s="5"/>
      <c r="D46" s="5"/>
      <c r="Q46" s="5"/>
      <c r="T46" s="5"/>
    </row>
    <row r="47" spans="3:20" s="3" customFormat="1" ht="15.75">
      <c r="C47" s="5"/>
      <c r="D47" s="5"/>
      <c r="Q47" s="5"/>
      <c r="T47" s="5"/>
    </row>
    <row r="48" spans="3:20" s="3" customFormat="1" ht="15.75">
      <c r="C48" s="5"/>
      <c r="D48" s="5"/>
      <c r="Q48" s="5"/>
      <c r="T48" s="5"/>
    </row>
  </sheetData>
  <sheetProtection/>
  <mergeCells count="5">
    <mergeCell ref="A1:V1"/>
    <mergeCell ref="A2:V2"/>
    <mergeCell ref="B3:F3"/>
    <mergeCell ref="G3:V3"/>
    <mergeCell ref="A3:A4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WWO_wpscloud_20221229210811-f58af0c6c2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孙占军</dc:creator>
  <cp:keywords/>
  <dc:description/>
  <cp:lastModifiedBy>user</cp:lastModifiedBy>
  <dcterms:created xsi:type="dcterms:W3CDTF">2021-07-05T00:38:20Z</dcterms:created>
  <dcterms:modified xsi:type="dcterms:W3CDTF">2023-01-04T10:17:34Z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I">
    <vt:lpwstr>B682B829B3B547779EABD46D027F0E1F</vt:lpwstr>
  </property>
  <property fmtid="{D5CDD505-2E9C-101B-9397-08002B2CF9AE}" pid="4" name="퀀_generated_2.-2147483648">
    <vt:i4>2052</vt:i4>
  </property>
</Properties>
</file>